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5 год\сентябрь\"/>
    </mc:Choice>
  </mc:AlternateContent>
  <xr:revisionPtr revIDLastSave="0" documentId="13_ncr:1_{BC2CFF27-F3CC-4EB5-A891-AC11E8EC48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3" l="1"/>
  <c r="K13" i="3"/>
  <c r="K12" i="3"/>
  <c r="K9" i="3"/>
  <c r="K8" i="3"/>
  <c r="K3" i="3"/>
  <c r="I22" i="3" l="1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G22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K22" i="3" l="1"/>
  <c r="J21" i="3"/>
  <c r="J23" i="3" s="1"/>
  <c r="K19" i="3"/>
  <c r="K20" i="3"/>
  <c r="K17" i="3"/>
  <c r="K16" i="3"/>
  <c r="K15" i="3"/>
  <c r="K14" i="3"/>
  <c r="K10" i="3"/>
  <c r="K7" i="3"/>
  <c r="K6" i="3"/>
  <c r="K5" i="3"/>
  <c r="K4" i="3"/>
  <c r="H22" i="3" l="1"/>
  <c r="F22" i="3"/>
  <c r="E21" i="3"/>
  <c r="D21" i="3"/>
  <c r="D23" i="3" s="1"/>
  <c r="C21" i="3"/>
  <c r="C23" i="3" s="1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K21" i="3" l="1"/>
  <c r="I21" i="3"/>
  <c r="G21" i="3"/>
  <c r="E23" i="3"/>
  <c r="F21" i="3"/>
  <c r="H21" i="3"/>
  <c r="I23" i="3" l="1"/>
  <c r="G23" i="3"/>
  <c r="F23" i="3"/>
  <c r="K23" i="3"/>
  <c r="H23" i="3"/>
</calcChain>
</file>

<file path=xl/sharedStrings.xml><?xml version="1.0" encoding="utf-8"?>
<sst xmlns="http://schemas.openxmlformats.org/spreadsheetml/2006/main" count="52" uniqueCount="52">
  <si>
    <t>Код целевой статьи расходов</t>
  </si>
  <si>
    <t>Наименование</t>
  </si>
  <si>
    <t>01 0 00 00000</t>
  </si>
  <si>
    <t>ИТОГО ПО ПРОГРАММАМ</t>
  </si>
  <si>
    <t xml:space="preserve">Непрограммные расходы </t>
  </si>
  <si>
    <t>РАСХОДЫ ВСЕГО</t>
  </si>
  <si>
    <t>02 0 00 00000</t>
  </si>
  <si>
    <t>03 0 00 00000</t>
  </si>
  <si>
    <t>04 0 00 00000</t>
  </si>
  <si>
    <t>05 0 00 00000</t>
  </si>
  <si>
    <t>06 0 00 00000</t>
  </si>
  <si>
    <t>07 0 00 00000</t>
  </si>
  <si>
    <t>08 0 00 00000</t>
  </si>
  <si>
    <t>09 0 00 00000</t>
  </si>
  <si>
    <t>10 0 00 00000</t>
  </si>
  <si>
    <t>11 0 00 00000</t>
  </si>
  <si>
    <t>12 0 00 00000</t>
  </si>
  <si>
    <t>13 0 00 00000</t>
  </si>
  <si>
    <t>14 0 00 00000</t>
  </si>
  <si>
    <t>15 0 00 00000</t>
  </si>
  <si>
    <t>17 0 00 00000</t>
  </si>
  <si>
    <t>18 0 00 00000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</si>
  <si>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</si>
  <si>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</si>
  <si>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</si>
  <si>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</si>
  <si>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</si>
  <si>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</si>
  <si>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</si>
  <si>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</si>
  <si>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</si>
  <si>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</si>
  <si>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</si>
  <si>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</si>
  <si>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</si>
  <si>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</si>
  <si>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</si>
  <si>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Муниципальная программа "Культура и туризм"</t>
  </si>
  <si>
    <t>Муниципальная программа "Развитие инженерной инфраструктуры, энергоэффективности и отрасли обращения с отходами"</t>
  </si>
  <si>
    <t>16 0 00 00000</t>
  </si>
  <si>
    <t>Муниципальная программа "Архитектура и градостроительство"</t>
  </si>
  <si>
    <t>* В соответствии с отчетом об исполнении бюджета</t>
  </si>
  <si>
    <t>Темп роста к соответствующему периоду 2024 года, %</t>
  </si>
  <si>
    <t>Отклонение фактических расходов от утвержденных значений Решением о бюджете от 29.01.2025
№ 1/2025-НА), 
тыс. руб.</t>
  </si>
  <si>
    <t>% исполнения от утвержденных бюджетных значений 
( (Решением о бюджете от 29.01.2025 
№ 1/2025-НА)</t>
  </si>
  <si>
    <r>
      <t>Утвержденные бюджетные значения на 
2025 год
 (Р</t>
    </r>
    <r>
      <rPr>
        <b/>
        <sz val="10"/>
        <rFont val="Times New Roman"/>
        <family val="1"/>
        <charset val="204"/>
      </rPr>
      <t>ешением о бюджете  от 29.01.2025
№ 1/2025-НА</t>
    </r>
    <r>
      <rPr>
        <sz val="10"/>
        <rFont val="Times New Roman"/>
        <family val="1"/>
        <charset val="204"/>
      </rPr>
      <t>), 
тыс. руб.</t>
    </r>
  </si>
  <si>
    <t>Отклонение фактических расходов от значений по отчету План 
ф. 0503117 ,
 тыс. руб.</t>
  </si>
  <si>
    <t>% исполнения от утвержденных бюджетных значений по отчету 
План 
ф. 0503117</t>
  </si>
  <si>
    <t xml:space="preserve">Сведения об исполнении бюджета городского округа Реутов по расходам в разрезе муниципальных программ по состоянию на 01.10.2025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в сравнении с соответствующим периодом прошлого года </t>
  </si>
  <si>
    <r>
      <t xml:space="preserve">Плановые значения (согласно отчета по </t>
    </r>
    <r>
      <rPr>
        <b/>
        <sz val="10"/>
        <rFont val="Times New Roman"/>
        <family val="1"/>
        <charset val="204"/>
      </rPr>
      <t>ф. 0503117 ПЛАН</t>
    </r>
    <r>
      <rPr>
        <sz val="10"/>
        <rFont val="Times New Roman"/>
        <family val="1"/>
        <charset val="204"/>
      </rPr>
      <t xml:space="preserve">) на </t>
    </r>
    <r>
      <rPr>
        <b/>
        <sz val="10"/>
        <rFont val="Times New Roman"/>
        <family val="1"/>
        <charset val="204"/>
      </rPr>
      <t>01.10.2025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</si>
  <si>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01.10.2025</t>
    </r>
    <r>
      <rPr>
        <sz val="10"/>
        <rFont val="Times New Roman"/>
        <family val="1"/>
        <charset val="204"/>
      </rPr>
      <t>, 
тыс. руб.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</si>
  <si>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01.10.2024</t>
    </r>
    <r>
      <rPr>
        <sz val="10"/>
        <rFont val="Times New Roman"/>
        <family val="1"/>
        <charset val="204"/>
      </rPr>
      <t>, 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</si>
</sst>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/>
    </xf>
    <xf numFmtId="166" fontId="0" fillId="0" borderId="1" xfId="0" applyNumberFormat="1" applyBorder="1"/>
    <xf numFmtId="166" fontId="10" fillId="0" borderId="1" xfId="0" applyNumberFormat="1" applyFont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A7" zoomScaleNormal="100" workbookViewId="0">
      <selection activeCell="I23" sqref="I23"/>
    </sheetView>
  </sheetViews>
  <sheetFormatPr defaultRowHeight="15" x14ac:dyDescent="0.25"/>
  <cols>
    <col min="1" max="1" width="13.85546875" customWidth="1"/>
    <col min="2" max="2" width="55.5703125" customWidth="1"/>
    <col min="3" max="4" width="15.42578125" customWidth="1"/>
    <col min="5" max="5" width="14" customWidth="1"/>
    <col min="6" max="7" width="14.7109375" customWidth="1"/>
    <col min="8" max="8" width="13.42578125" customWidth="1"/>
    <col min="9" max="9" width="14.42578125" customWidth="1"/>
    <col min="10" max="10" width="13.85546875" customWidth="1"/>
    <col min="11" max="11" width="15" customWidth="1"/>
  </cols>
  <sheetData>
    <row r="1" spans="1:11" ht="57" customHeight="1" thickBot="1" x14ac:dyDescent="0.3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</row>
    <row r="2" spans="1:11" ht="130.5" customHeight="1" thickBot="1" x14ac:dyDescent="0.3">
      <c r="A2" s="1" t="s">
        <v>0</v>
      </c>
      <c r="B2" s="1" t="s">
        <v>1</v>
      </c>
      <c r="C2" s="19" t="s">
        <v>45</v>
      </c>
      <c r="D2" s="19" t="s">
        <v>49</v>
      </c>
      <c r="E2" s="19" t="s">
        <v>50</v>
      </c>
      <c r="F2" s="19" t="s">
        <v>43</v>
      </c>
      <c r="G2" s="20" t="s">
        <v>44</v>
      </c>
      <c r="H2" s="20" t="s">
        <v>46</v>
      </c>
      <c r="I2" s="20" t="s">
        <v>47</v>
      </c>
      <c r="J2" s="19" t="s">
        <v>51</v>
      </c>
      <c r="K2" s="21" t="s">
        <v>42</v>
      </c>
    </row>
    <row r="3" spans="1:11" ht="24" customHeight="1" thickBot="1" x14ac:dyDescent="0.3">
      <c r="A3" s="12" t="s">
        <v>2</v>
      </c>
      <c r="B3" s="13" t="s">
        <v>22</v>
      </c>
      <c r="C3" s="14">
        <v>2500</v>
      </c>
      <c r="D3" s="14">
        <v>3394</v>
      </c>
      <c r="E3" s="14">
        <v>1479.77</v>
      </c>
      <c r="F3" s="15">
        <f>SUM(E3-C3)</f>
        <v>-1020.23</v>
      </c>
      <c r="G3" s="23">
        <f>E3/C3*100</f>
        <v>59.190799999999996</v>
      </c>
      <c r="H3" s="15">
        <f>SUM(E3-D3)</f>
        <v>-1914.23</v>
      </c>
      <c r="I3" s="23">
        <f>E3/D3*100</f>
        <v>43.599587507365939</v>
      </c>
      <c r="J3" s="31">
        <v>700</v>
      </c>
      <c r="K3" s="28">
        <f t="shared" ref="K3:K9" si="0">E3/J3*100</f>
        <v>211.39571428571426</v>
      </c>
    </row>
    <row r="4" spans="1:11" ht="24" customHeight="1" thickBot="1" x14ac:dyDescent="0.3">
      <c r="A4" s="2" t="s">
        <v>6</v>
      </c>
      <c r="B4" s="6" t="s">
        <v>37</v>
      </c>
      <c r="C4" s="3">
        <v>296748.52695000003</v>
      </c>
      <c r="D4" s="3">
        <v>350437.42408000003</v>
      </c>
      <c r="E4" s="3">
        <v>237654.73783999999</v>
      </c>
      <c r="F4" s="7">
        <f t="shared" ref="F4:F23" si="1">SUM(E4-C4)</f>
        <v>-59093.789110000042</v>
      </c>
      <c r="G4" s="23">
        <f t="shared" ref="G4:G23" si="2">E4/C4*100</f>
        <v>80.086240118065717</v>
      </c>
      <c r="H4" s="7">
        <f t="shared" ref="H4:H23" si="3">SUM(E4-D4)</f>
        <v>-112782.68624000004</v>
      </c>
      <c r="I4" s="23">
        <f t="shared" ref="I4:I23" si="4">E4/D4*100</f>
        <v>67.816597631920345</v>
      </c>
      <c r="J4" s="22">
        <v>205015.89186999999</v>
      </c>
      <c r="K4" s="28">
        <f t="shared" si="0"/>
        <v>115.92015412673287</v>
      </c>
    </row>
    <row r="5" spans="1:11" ht="24" customHeight="1" thickBot="1" x14ac:dyDescent="0.3">
      <c r="A5" s="2" t="s">
        <v>7</v>
      </c>
      <c r="B5" s="6" t="s">
        <v>23</v>
      </c>
      <c r="C5" s="3">
        <v>2774029.92772</v>
      </c>
      <c r="D5" s="3">
        <v>2873908.2130499999</v>
      </c>
      <c r="E5" s="3">
        <v>1725270.96025</v>
      </c>
      <c r="F5" s="7">
        <f t="shared" si="1"/>
        <v>-1048758.96747</v>
      </c>
      <c r="G5" s="23">
        <f t="shared" si="2"/>
        <v>62.193667884038142</v>
      </c>
      <c r="H5" s="7">
        <f t="shared" si="3"/>
        <v>-1148637.2527999999</v>
      </c>
      <c r="I5" s="23">
        <f t="shared" si="4"/>
        <v>60.032222059695407</v>
      </c>
      <c r="J5" s="22">
        <v>1578212.57305</v>
      </c>
      <c r="K5" s="28">
        <f t="shared" si="0"/>
        <v>109.3180341933153</v>
      </c>
    </row>
    <row r="6" spans="1:11" ht="24" customHeight="1" thickBot="1" x14ac:dyDescent="0.3">
      <c r="A6" s="2" t="s">
        <v>8</v>
      </c>
      <c r="B6" s="6" t="s">
        <v>24</v>
      </c>
      <c r="C6" s="3">
        <v>43290.2</v>
      </c>
      <c r="D6" s="3">
        <v>43434.89</v>
      </c>
      <c r="E6" s="3">
        <v>33508.52882</v>
      </c>
      <c r="F6" s="7">
        <f t="shared" si="1"/>
        <v>-9781.6711799999975</v>
      </c>
      <c r="G6" s="23">
        <f t="shared" si="2"/>
        <v>77.40442137019464</v>
      </c>
      <c r="H6" s="7">
        <f t="shared" si="3"/>
        <v>-9926.3611799999999</v>
      </c>
      <c r="I6" s="23">
        <f t="shared" si="4"/>
        <v>77.146572306272674</v>
      </c>
      <c r="J6" s="22">
        <v>32534.681390000002</v>
      </c>
      <c r="K6" s="28">
        <f t="shared" si="0"/>
        <v>102.99325946465029</v>
      </c>
    </row>
    <row r="7" spans="1:11" ht="24" customHeight="1" thickBot="1" x14ac:dyDescent="0.3">
      <c r="A7" s="4" t="s">
        <v>9</v>
      </c>
      <c r="B7" s="8" t="s">
        <v>25</v>
      </c>
      <c r="C7" s="5">
        <v>186807.53</v>
      </c>
      <c r="D7" s="5">
        <v>191835.30499999999</v>
      </c>
      <c r="E7" s="5">
        <v>140674.97962</v>
      </c>
      <c r="F7" s="7">
        <f t="shared" si="1"/>
        <v>-46132.550380000001</v>
      </c>
      <c r="G7" s="23">
        <f t="shared" si="2"/>
        <v>75.304769363419126</v>
      </c>
      <c r="H7" s="7">
        <f t="shared" si="3"/>
        <v>-51160.325379999995</v>
      </c>
      <c r="I7" s="23">
        <f t="shared" si="4"/>
        <v>73.331120994646952</v>
      </c>
      <c r="J7" s="22">
        <v>119979.00337000001</v>
      </c>
      <c r="K7" s="28">
        <f t="shared" si="0"/>
        <v>117.24966508196124</v>
      </c>
    </row>
    <row r="8" spans="1:11" ht="24" customHeight="1" thickBot="1" x14ac:dyDescent="0.3">
      <c r="A8" s="2" t="s">
        <v>10</v>
      </c>
      <c r="B8" s="6" t="s">
        <v>26</v>
      </c>
      <c r="C8" s="3">
        <v>999</v>
      </c>
      <c r="D8" s="3">
        <v>986.78899999999999</v>
      </c>
      <c r="E8" s="3">
        <v>515.02219000000002</v>
      </c>
      <c r="F8" s="7">
        <f t="shared" si="1"/>
        <v>-483.97780999999998</v>
      </c>
      <c r="G8" s="23">
        <f t="shared" si="2"/>
        <v>51.553772772772774</v>
      </c>
      <c r="H8" s="7">
        <f t="shared" si="3"/>
        <v>-471.76680999999996</v>
      </c>
      <c r="I8" s="23">
        <f t="shared" si="4"/>
        <v>52.191723863966864</v>
      </c>
      <c r="J8" s="22">
        <v>534.39727000000005</v>
      </c>
      <c r="K8" s="28">
        <f t="shared" si="0"/>
        <v>96.374405131223824</v>
      </c>
    </row>
    <row r="9" spans="1:11" ht="24" customHeight="1" thickBot="1" x14ac:dyDescent="0.3">
      <c r="A9" s="2" t="s">
        <v>11</v>
      </c>
      <c r="B9" s="6" t="s">
        <v>27</v>
      </c>
      <c r="C9" s="3">
        <v>300</v>
      </c>
      <c r="D9" s="3">
        <v>214.84</v>
      </c>
      <c r="E9" s="3">
        <v>214.83525</v>
      </c>
      <c r="F9" s="7">
        <f t="shared" si="1"/>
        <v>-85.164749999999998</v>
      </c>
      <c r="G9" s="23">
        <f t="shared" si="2"/>
        <v>71.611750000000001</v>
      </c>
      <c r="H9" s="7">
        <f t="shared" si="3"/>
        <v>-4.7500000000013642E-3</v>
      </c>
      <c r="I9" s="23">
        <f t="shared" si="4"/>
        <v>99.997789052317998</v>
      </c>
      <c r="J9" s="22">
        <v>1075.1518000000001</v>
      </c>
      <c r="K9" s="28">
        <f t="shared" si="0"/>
        <v>19.981852795112278</v>
      </c>
    </row>
    <row r="10" spans="1:11" ht="24" customHeight="1" thickBot="1" x14ac:dyDescent="0.3">
      <c r="A10" s="2" t="s">
        <v>12</v>
      </c>
      <c r="B10" s="6" t="s">
        <v>28</v>
      </c>
      <c r="C10" s="3">
        <v>153583.2984</v>
      </c>
      <c r="D10" s="3">
        <v>180721.66902999999</v>
      </c>
      <c r="E10" s="3">
        <v>77354.54797</v>
      </c>
      <c r="F10" s="7">
        <f t="shared" si="1"/>
        <v>-76228.75043</v>
      </c>
      <c r="G10" s="23">
        <f t="shared" si="2"/>
        <v>50.366510405665309</v>
      </c>
      <c r="H10" s="7">
        <f t="shared" si="3"/>
        <v>-103367.12105999999</v>
      </c>
      <c r="I10" s="23">
        <f t="shared" si="4"/>
        <v>42.803139427159152</v>
      </c>
      <c r="J10" s="22">
        <v>57022.038439999997</v>
      </c>
      <c r="K10" s="28">
        <f>E10/J10*100</f>
        <v>135.65728284406103</v>
      </c>
    </row>
    <row r="11" spans="1:11" ht="24" customHeight="1" thickBot="1" x14ac:dyDescent="0.3">
      <c r="A11" s="2" t="s">
        <v>13</v>
      </c>
      <c r="B11" s="6" t="s">
        <v>29</v>
      </c>
      <c r="C11" s="3">
        <v>47431</v>
      </c>
      <c r="D11" s="3">
        <v>47352</v>
      </c>
      <c r="E11" s="3">
        <v>46503.606010000003</v>
      </c>
      <c r="F11" s="7">
        <f t="shared" si="1"/>
        <v>-927.39398999999685</v>
      </c>
      <c r="G11" s="23">
        <f t="shared" si="2"/>
        <v>98.044751344057687</v>
      </c>
      <c r="H11" s="7">
        <f t="shared" si="3"/>
        <v>-848.39398999999685</v>
      </c>
      <c r="I11" s="23">
        <f t="shared" si="4"/>
        <v>98.208324907078904</v>
      </c>
      <c r="J11" s="22">
        <v>30618.896000000001</v>
      </c>
      <c r="K11" s="28">
        <f>E11/J11*100</f>
        <v>151.87878103116455</v>
      </c>
    </row>
    <row r="12" spans="1:11" ht="30" customHeight="1" thickBot="1" x14ac:dyDescent="0.3">
      <c r="A12" s="2" t="s">
        <v>14</v>
      </c>
      <c r="B12" s="6" t="s">
        <v>38</v>
      </c>
      <c r="C12" s="3">
        <v>1512349.12</v>
      </c>
      <c r="D12" s="3">
        <v>1511117.16028</v>
      </c>
      <c r="E12" s="3">
        <v>1231489.1378200001</v>
      </c>
      <c r="F12" s="7">
        <f t="shared" si="1"/>
        <v>-280859.98218000005</v>
      </c>
      <c r="G12" s="23">
        <f t="shared" si="2"/>
        <v>81.428892412090676</v>
      </c>
      <c r="H12" s="7">
        <f t="shared" si="3"/>
        <v>-279628.02245999989</v>
      </c>
      <c r="I12" s="23">
        <f t="shared" si="4"/>
        <v>81.495278472769996</v>
      </c>
      <c r="J12" s="22">
        <v>144705.85</v>
      </c>
      <c r="K12" s="28">
        <f t="shared" ref="K12:K13" si="5">E12/J12*100</f>
        <v>851.02926925207237</v>
      </c>
    </row>
    <row r="13" spans="1:11" ht="24" customHeight="1" thickBot="1" x14ac:dyDescent="0.3">
      <c r="A13" s="2" t="s">
        <v>15</v>
      </c>
      <c r="B13" s="6" t="s">
        <v>30</v>
      </c>
      <c r="C13" s="3">
        <v>51381.5</v>
      </c>
      <c r="D13" s="3">
        <v>51381.5</v>
      </c>
      <c r="E13" s="3">
        <v>36380.60901</v>
      </c>
      <c r="F13" s="7">
        <f t="shared" si="1"/>
        <v>-15000.89099</v>
      </c>
      <c r="G13" s="23">
        <f t="shared" si="2"/>
        <v>70.804879207496867</v>
      </c>
      <c r="H13" s="7">
        <f t="shared" si="3"/>
        <v>-15000.89099</v>
      </c>
      <c r="I13" s="23">
        <f t="shared" si="4"/>
        <v>70.804879207496867</v>
      </c>
      <c r="J13" s="22">
        <v>36998.096700000002</v>
      </c>
      <c r="K13" s="28">
        <f t="shared" si="5"/>
        <v>98.331028498555156</v>
      </c>
    </row>
    <row r="14" spans="1:11" ht="24" customHeight="1" thickBot="1" x14ac:dyDescent="0.3">
      <c r="A14" s="2" t="s">
        <v>16</v>
      </c>
      <c r="B14" s="6" t="s">
        <v>31</v>
      </c>
      <c r="C14" s="3">
        <v>663795.43600999995</v>
      </c>
      <c r="D14" s="3">
        <v>714319.33326999994</v>
      </c>
      <c r="E14" s="3">
        <v>457380.969063</v>
      </c>
      <c r="F14" s="7">
        <f t="shared" si="1"/>
        <v>-206414.46694699995</v>
      </c>
      <c r="G14" s="23">
        <f t="shared" si="2"/>
        <v>68.903903861145196</v>
      </c>
      <c r="H14" s="7">
        <f t="shared" si="3"/>
        <v>-256938.36420699995</v>
      </c>
      <c r="I14" s="23">
        <f t="shared" si="4"/>
        <v>64.030321980676135</v>
      </c>
      <c r="J14" s="22">
        <v>385848.79619000002</v>
      </c>
      <c r="K14" s="28">
        <f>E14/J14*100</f>
        <v>118.53891306110907</v>
      </c>
    </row>
    <row r="15" spans="1:11" ht="24" customHeight="1" thickBot="1" x14ac:dyDescent="0.3">
      <c r="A15" s="2" t="s">
        <v>17</v>
      </c>
      <c r="B15" s="6" t="s">
        <v>32</v>
      </c>
      <c r="C15" s="3">
        <v>95814.947</v>
      </c>
      <c r="D15" s="3">
        <v>119160.43856</v>
      </c>
      <c r="E15" s="3">
        <v>70990.803679999997</v>
      </c>
      <c r="F15" s="7">
        <f t="shared" si="1"/>
        <v>-24824.143320000003</v>
      </c>
      <c r="G15" s="23">
        <f t="shared" si="2"/>
        <v>74.0915753781088</v>
      </c>
      <c r="H15" s="7">
        <f t="shared" si="3"/>
        <v>-48169.634879999998</v>
      </c>
      <c r="I15" s="23">
        <f t="shared" si="4"/>
        <v>59.575816049262457</v>
      </c>
      <c r="J15" s="22">
        <v>48396.181960000002</v>
      </c>
      <c r="K15" s="28">
        <f>E15/J15*100</f>
        <v>146.68678562014398</v>
      </c>
    </row>
    <row r="16" spans="1:11" ht="24" customHeight="1" thickBot="1" x14ac:dyDescent="0.3">
      <c r="A16" s="2" t="s">
        <v>18</v>
      </c>
      <c r="B16" s="6" t="s">
        <v>33</v>
      </c>
      <c r="C16" s="3">
        <v>233939.32066</v>
      </c>
      <c r="D16" s="3">
        <v>251789.32066</v>
      </c>
      <c r="E16" s="3">
        <v>184951.65111999999</v>
      </c>
      <c r="F16" s="7">
        <f t="shared" si="1"/>
        <v>-48987.669540000003</v>
      </c>
      <c r="G16" s="23">
        <f t="shared" si="2"/>
        <v>79.059668378195752</v>
      </c>
      <c r="H16" s="7">
        <f t="shared" si="3"/>
        <v>-66837.669540000003</v>
      </c>
      <c r="I16" s="23">
        <f t="shared" si="4"/>
        <v>73.454922804191028</v>
      </c>
      <c r="J16" s="22">
        <v>189144.17405</v>
      </c>
      <c r="K16" s="28">
        <f>E16/J16*100</f>
        <v>97.783424759944381</v>
      </c>
    </row>
    <row r="17" spans="1:11" ht="24" customHeight="1" thickBot="1" x14ac:dyDescent="0.3">
      <c r="A17" s="2" t="s">
        <v>19</v>
      </c>
      <c r="B17" s="6" t="s">
        <v>34</v>
      </c>
      <c r="C17" s="3">
        <v>144562.01</v>
      </c>
      <c r="D17" s="3">
        <v>146407.34236000001</v>
      </c>
      <c r="E17" s="3">
        <v>84604.114679999999</v>
      </c>
      <c r="F17" s="7">
        <f t="shared" si="1"/>
        <v>-59957.895320000011</v>
      </c>
      <c r="G17" s="23">
        <f t="shared" si="2"/>
        <v>58.524445447320495</v>
      </c>
      <c r="H17" s="7">
        <f t="shared" si="3"/>
        <v>-61803.227680000011</v>
      </c>
      <c r="I17" s="23">
        <f t="shared" si="4"/>
        <v>57.78679765388236</v>
      </c>
      <c r="J17" s="22">
        <v>59420.50533</v>
      </c>
      <c r="K17" s="28">
        <f>E17/J17*100</f>
        <v>142.38201814363464</v>
      </c>
    </row>
    <row r="18" spans="1:11" ht="24" customHeight="1" thickBot="1" x14ac:dyDescent="0.3">
      <c r="A18" s="2" t="s">
        <v>39</v>
      </c>
      <c r="B18" s="6" t="s">
        <v>40</v>
      </c>
      <c r="C18" s="9">
        <v>370</v>
      </c>
      <c r="D18" s="9">
        <v>3045</v>
      </c>
      <c r="E18" s="10">
        <v>595</v>
      </c>
      <c r="F18" s="7">
        <f>SUM(E18-C18)</f>
        <v>225</v>
      </c>
      <c r="G18" s="23">
        <f t="shared" si="2"/>
        <v>160.81081081081081</v>
      </c>
      <c r="H18" s="7">
        <f t="shared" si="3"/>
        <v>-2450</v>
      </c>
      <c r="I18" s="23">
        <f t="shared" si="4"/>
        <v>19.540229885057471</v>
      </c>
      <c r="J18" s="22">
        <v>0</v>
      </c>
      <c r="K18" s="29"/>
    </row>
    <row r="19" spans="1:11" ht="24" customHeight="1" thickBot="1" x14ac:dyDescent="0.3">
      <c r="A19" s="2" t="s">
        <v>20</v>
      </c>
      <c r="B19" s="6" t="s">
        <v>35</v>
      </c>
      <c r="C19" s="3">
        <v>708873.61092999997</v>
      </c>
      <c r="D19" s="3">
        <v>745727.92868000001</v>
      </c>
      <c r="E19" s="3">
        <v>395169.25662</v>
      </c>
      <c r="F19" s="7">
        <f>SUM(E19-C19)</f>
        <v>-313704.35430999997</v>
      </c>
      <c r="G19" s="23">
        <f t="shared" si="2"/>
        <v>55.746080898901205</v>
      </c>
      <c r="H19" s="7">
        <f t="shared" si="3"/>
        <v>-350558.67206000001</v>
      </c>
      <c r="I19" s="23">
        <f t="shared" si="4"/>
        <v>52.991076426423</v>
      </c>
      <c r="J19" s="22">
        <v>215919.92569999999</v>
      </c>
      <c r="K19" s="28">
        <f>E19/J19*100</f>
        <v>183.0165767883089</v>
      </c>
    </row>
    <row r="20" spans="1:11" ht="24" customHeight="1" thickBot="1" x14ac:dyDescent="0.3">
      <c r="A20" s="2" t="s">
        <v>21</v>
      </c>
      <c r="B20" s="6" t="s">
        <v>36</v>
      </c>
      <c r="C20" s="3">
        <v>0</v>
      </c>
      <c r="D20" s="3">
        <v>0</v>
      </c>
      <c r="E20" s="3">
        <v>0</v>
      </c>
      <c r="F20" s="7">
        <f t="shared" si="1"/>
        <v>0</v>
      </c>
      <c r="G20" s="23"/>
      <c r="H20" s="7">
        <f t="shared" si="3"/>
        <v>0</v>
      </c>
      <c r="I20" s="23"/>
      <c r="J20" s="22">
        <v>795146.92125000001</v>
      </c>
      <c r="K20" s="28">
        <f>E20/J20*100</f>
        <v>0</v>
      </c>
    </row>
    <row r="21" spans="1:11" ht="24" customHeight="1" thickBot="1" x14ac:dyDescent="0.3">
      <c r="A21" s="2"/>
      <c r="B21" s="24" t="s">
        <v>3</v>
      </c>
      <c r="C21" s="25">
        <f>SUM(C3:C20)</f>
        <v>6916775.4276700001</v>
      </c>
      <c r="D21" s="25">
        <f>SUM(D3:D20)</f>
        <v>7235233.1539699994</v>
      </c>
      <c r="E21" s="25">
        <f>SUM(E3:E20)</f>
        <v>4724738.5299429996</v>
      </c>
      <c r="F21" s="26">
        <f t="shared" si="1"/>
        <v>-2192036.8977270005</v>
      </c>
      <c r="G21" s="27">
        <f t="shared" si="2"/>
        <v>68.308398607855125</v>
      </c>
      <c r="H21" s="26">
        <f t="shared" si="3"/>
        <v>-2510494.6240269998</v>
      </c>
      <c r="I21" s="23">
        <f t="shared" si="4"/>
        <v>65.30181445984941</v>
      </c>
      <c r="J21" s="25">
        <f>SUM(J3:J20)</f>
        <v>3901273.0843700008</v>
      </c>
      <c r="K21" s="30">
        <f>E21/J21*100</f>
        <v>121.10760840793529</v>
      </c>
    </row>
    <row r="22" spans="1:11" ht="24" customHeight="1" thickBot="1" x14ac:dyDescent="0.3">
      <c r="A22" s="4"/>
      <c r="B22" s="16" t="s">
        <v>4</v>
      </c>
      <c r="C22" s="17">
        <v>294631.97149999999</v>
      </c>
      <c r="D22" s="17">
        <v>67371.330400000006</v>
      </c>
      <c r="E22" s="17">
        <v>48324.952499999999</v>
      </c>
      <c r="F22" s="18">
        <f t="shared" si="1"/>
        <v>-246307.01899999997</v>
      </c>
      <c r="G22" s="23">
        <f t="shared" si="2"/>
        <v>16.401801968052883</v>
      </c>
      <c r="H22" s="18">
        <f t="shared" si="3"/>
        <v>-19046.377900000007</v>
      </c>
      <c r="I22" s="23">
        <f t="shared" si="4"/>
        <v>71.729253694535913</v>
      </c>
      <c r="J22" s="32">
        <v>14310.0452</v>
      </c>
      <c r="K22" s="28">
        <f>E22/J22*100</f>
        <v>337.69950985200239</v>
      </c>
    </row>
    <row r="23" spans="1:11" ht="26.25" customHeight="1" thickBot="1" x14ac:dyDescent="0.3">
      <c r="A23" s="2"/>
      <c r="B23" s="24" t="s">
        <v>5</v>
      </c>
      <c r="C23" s="25">
        <f>SUM(C21:C22)</f>
        <v>7211407.3991700001</v>
      </c>
      <c r="D23" s="25">
        <f>SUM(D21:D22)</f>
        <v>7302604.4843699997</v>
      </c>
      <c r="E23" s="25">
        <f>SUM(E21:E22)</f>
        <v>4773063.4824429993</v>
      </c>
      <c r="F23" s="26">
        <f t="shared" si="1"/>
        <v>-2438343.9167270008</v>
      </c>
      <c r="G23" s="27">
        <f t="shared" si="2"/>
        <v>66.187683183623164</v>
      </c>
      <c r="H23" s="26">
        <f t="shared" si="3"/>
        <v>-2529541.0019270005</v>
      </c>
      <c r="I23" s="33">
        <f t="shared" si="4"/>
        <v>65.361111815092016</v>
      </c>
      <c r="J23" s="25">
        <f>SUM(J21:J22)</f>
        <v>3915583.1295700008</v>
      </c>
      <c r="K23" s="30">
        <f>E23/J23*100</f>
        <v>121.89917375007091</v>
      </c>
    </row>
    <row r="26" spans="1:11" x14ac:dyDescent="0.25">
      <c r="A26" s="11" t="s">
        <v>41</v>
      </c>
      <c r="B26" s="11"/>
    </row>
  </sheetData>
  <mergeCells count="1">
    <mergeCell ref="A1:J1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2025-02-12T12:15:49Z</cp:lastPrinted>
  <dcterms:created xsi:type="dcterms:W3CDTF">2017-12-11T14:03:53Z</dcterms:created>
  <dcterms:modified xsi:type="dcterms:W3CDTF">2025-10-13T09:41:07Z</dcterms:modified>
</cp:coreProperties>
</file>